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orakawa Eiji/Desktop/"/>
    </mc:Choice>
  </mc:AlternateContent>
  <xr:revisionPtr revIDLastSave="0" documentId="13_ncr:1_{E1A5EF40-5B51-DE41-B8B0-7C686715BE19}" xr6:coauthVersionLast="36" xr6:coauthVersionMax="36" xr10:uidLastSave="{00000000-0000-0000-0000-000000000000}"/>
  <bookViews>
    <workbookView xWindow="3920" yWindow="0" windowWidth="17800" windowHeight="15200" xr2:uid="{00000000-000D-0000-FFFF-FFFF00000000}"/>
  </bookViews>
  <sheets>
    <sheet name="商品ひな型" sheetId="1" r:id="rId1"/>
  </sheets>
  <definedNames>
    <definedName name="_xlnm.Print_Area" localSheetId="0">商品ひな型!$A$1:$I$59</definedName>
  </definedNames>
  <calcPr calcId="181029"/>
</workbook>
</file>

<file path=xl/calcChain.xml><?xml version="1.0" encoding="utf-8"?>
<calcChain xmlns="http://schemas.openxmlformats.org/spreadsheetml/2006/main">
  <c r="H32" i="1" l="1"/>
  <c r="H42" i="1" l="1"/>
  <c r="H33" i="1"/>
  <c r="H34" i="1"/>
  <c r="H14" i="1"/>
  <c r="H13" i="1"/>
  <c r="H44" i="1"/>
  <c r="H43" i="1"/>
  <c r="H41" i="1"/>
  <c r="H40" i="1"/>
  <c r="H39" i="1"/>
  <c r="H45" i="1"/>
  <c r="H35" i="1"/>
  <c r="H12" i="1"/>
  <c r="H31" i="1"/>
  <c r="H46" i="1"/>
  <c r="H22" i="1"/>
  <c r="H23" i="1"/>
  <c r="H29" i="1"/>
  <c r="H21" i="1"/>
  <c r="H15" i="1"/>
  <c r="H11" i="1"/>
  <c r="H10" i="1"/>
  <c r="H9" i="1"/>
  <c r="H16" i="1"/>
  <c r="H17" i="1"/>
  <c r="H26" i="1" l="1"/>
  <c r="H27" i="1" s="1"/>
  <c r="H36" i="1"/>
  <c r="H37" i="1"/>
  <c r="H48" i="1"/>
  <c r="H50" i="1" l="1"/>
</calcChain>
</file>

<file path=xl/sharedStrings.xml><?xml version="1.0" encoding="utf-8"?>
<sst xmlns="http://schemas.openxmlformats.org/spreadsheetml/2006/main" count="101" uniqueCount="88">
  <si>
    <t>様</t>
    <rPh sb="0" eb="1">
      <t>サマ</t>
    </rPh>
    <phoneticPr fontId="2"/>
  </si>
  <si>
    <t>単価</t>
    <rPh sb="0" eb="2">
      <t>タンカ</t>
    </rPh>
    <phoneticPr fontId="2"/>
  </si>
  <si>
    <t>金額</t>
    <rPh sb="0" eb="2">
      <t>キンガク</t>
    </rPh>
    <phoneticPr fontId="2"/>
  </si>
  <si>
    <t>備考</t>
    <rPh sb="0" eb="2">
      <t>ビコウ</t>
    </rPh>
    <phoneticPr fontId="2"/>
  </si>
  <si>
    <t>(税別）</t>
    <rPh sb="1" eb="2">
      <t>ゼイ</t>
    </rPh>
    <rPh sb="2" eb="3">
      <t>ベツ</t>
    </rPh>
    <phoneticPr fontId="3"/>
  </si>
  <si>
    <t>(税込み）</t>
    <rPh sb="1" eb="2">
      <t>ゼイ</t>
    </rPh>
    <rPh sb="2" eb="3">
      <t>コ</t>
    </rPh>
    <phoneticPr fontId="3"/>
  </si>
  <si>
    <t>(税別</t>
    <rPh sb="1" eb="3">
      <t>ゼイベツ</t>
    </rPh>
    <phoneticPr fontId="3"/>
  </si>
  <si>
    <t>(税込み</t>
    <rPh sb="1" eb="2">
      <t>ゼイ</t>
    </rPh>
    <rPh sb="2" eb="3">
      <t>コ</t>
    </rPh>
    <phoneticPr fontId="3"/>
  </si>
  <si>
    <t>(税別</t>
    <rPh sb="1" eb="2">
      <t>ゼイ</t>
    </rPh>
    <rPh sb="2" eb="3">
      <t>ベツ</t>
    </rPh>
    <phoneticPr fontId="3"/>
  </si>
  <si>
    <t>総合計</t>
    <rPh sb="0" eb="3">
      <t>ソウゴウケイ</t>
    </rPh>
    <phoneticPr fontId="3"/>
  </si>
  <si>
    <t>(税別</t>
    <rPh sb="1" eb="3">
      <t>ゼイベツ</t>
    </rPh>
    <phoneticPr fontId="1"/>
  </si>
  <si>
    <t>合計請求金額</t>
    <rPh sb="0" eb="2">
      <t>ゴウケイ</t>
    </rPh>
    <rPh sb="2" eb="4">
      <t>セイキュウ</t>
    </rPh>
    <rPh sb="4" eb="6">
      <t>キンガク</t>
    </rPh>
    <phoneticPr fontId="1"/>
  </si>
  <si>
    <t>（税込み</t>
    <rPh sb="1" eb="3">
      <t>ゼイコ</t>
    </rPh>
    <phoneticPr fontId="1"/>
  </si>
  <si>
    <t>〒213ー0001</t>
    <phoneticPr fontId="4"/>
  </si>
  <si>
    <t xml:space="preserve">川崎市高津区溝口3ー10ー24ー1 </t>
    <rPh sb="0" eb="3">
      <t>カワサキシ</t>
    </rPh>
    <rPh sb="3" eb="6">
      <t>タカツク</t>
    </rPh>
    <phoneticPr fontId="2"/>
  </si>
  <si>
    <t>tel＆fax  044-387-0641</t>
    <phoneticPr fontId="4"/>
  </si>
  <si>
    <t>torakawa@y2.dipn.ne.jp</t>
    <phoneticPr fontId="3"/>
  </si>
  <si>
    <t>パテーション</t>
    <phoneticPr fontId="1"/>
  </si>
  <si>
    <t>商品名</t>
    <phoneticPr fontId="1"/>
  </si>
  <si>
    <t>サイズ</t>
    <phoneticPr fontId="1"/>
  </si>
  <si>
    <t>フレームパテーション(黒)</t>
    <rPh sb="0" eb="1">
      <t>クr</t>
    </rPh>
    <phoneticPr fontId="1"/>
  </si>
  <si>
    <t>上記焼き付け塗装</t>
    <rPh sb="0" eb="2">
      <t>ジョ</t>
    </rPh>
    <phoneticPr fontId="1"/>
  </si>
  <si>
    <t>パテーションカバー</t>
    <phoneticPr fontId="3"/>
  </si>
  <si>
    <t>マスクガード、フェイスシールド</t>
    <phoneticPr fontId="3"/>
  </si>
  <si>
    <t>商品No.</t>
    <phoneticPr fontId="1"/>
  </si>
  <si>
    <t>目線を遮らないタイプ(飛沫拡散に効果あり</t>
    <rPh sb="0" eb="1">
      <t>サエギr</t>
    </rPh>
    <phoneticPr fontId="1"/>
  </si>
  <si>
    <t>その他</t>
    <phoneticPr fontId="3"/>
  </si>
  <si>
    <t>数量ロット</t>
    <rPh sb="0" eb="2">
      <t>スウリョウ</t>
    </rPh>
    <phoneticPr fontId="2"/>
  </si>
  <si>
    <t>運送送付代</t>
    <rPh sb="0" eb="2">
      <t>UNNSO</t>
    </rPh>
    <phoneticPr fontId="1"/>
  </si>
  <si>
    <t>上記運送代都内一律</t>
    <rPh sb="0" eb="2">
      <t>JYOUK</t>
    </rPh>
    <phoneticPr fontId="1"/>
  </si>
  <si>
    <t>TOKYO THEATER LABO 寅川英司</t>
    <rPh sb="0" eb="23">
      <t>トラカワエイジ</t>
    </rPh>
    <phoneticPr fontId="2"/>
  </si>
  <si>
    <t>プラスチックケース</t>
    <phoneticPr fontId="1"/>
  </si>
  <si>
    <t>w354×d600×h450</t>
    <rPh sb="0" eb="1">
      <t>カケル</t>
    </rPh>
    <phoneticPr fontId="1"/>
  </si>
  <si>
    <t>不織布マスク(50枚入り</t>
    <rPh sb="0" eb="1">
      <t>マ</t>
    </rPh>
    <phoneticPr fontId="1"/>
  </si>
  <si>
    <t>ロットで100枚から1万枚可能</t>
    <rPh sb="0" eb="1">
      <t>マn</t>
    </rPh>
    <phoneticPr fontId="1"/>
  </si>
  <si>
    <t>携帯 090-3582-0071</t>
    <rPh sb="0" eb="2">
      <t>ケイタ</t>
    </rPh>
    <phoneticPr fontId="4"/>
  </si>
  <si>
    <t>送料</t>
    <rPh sb="0" eb="2">
      <t>ソウry</t>
    </rPh>
    <phoneticPr fontId="1"/>
  </si>
  <si>
    <t>使い捨てsccot paper</t>
    <phoneticPr fontId="1"/>
  </si>
  <si>
    <t>【第3類医薬品】ベンザルコニウム塩化物 500mL</t>
    <rPh sb="0" eb="2">
      <t>エンk</t>
    </rPh>
    <phoneticPr fontId="1"/>
  </si>
  <si>
    <t>設営人件費</t>
    <rPh sb="0" eb="2">
      <t>セツエ</t>
    </rPh>
    <phoneticPr fontId="1"/>
  </si>
  <si>
    <t>雑巾</t>
    <rPh sb="0" eb="2">
      <t>ZOウKIN</t>
    </rPh>
    <phoneticPr fontId="1"/>
  </si>
  <si>
    <t>有効期限</t>
    <phoneticPr fontId="1"/>
  </si>
  <si>
    <t>作成日から1ヶ月以内</t>
    <rPh sb="0" eb="2">
      <t>イナイ</t>
    </rPh>
    <phoneticPr fontId="1"/>
  </si>
  <si>
    <t>撤去人件費</t>
    <phoneticPr fontId="1"/>
  </si>
  <si>
    <t>商品案内</t>
    <phoneticPr fontId="2"/>
  </si>
  <si>
    <t>数量(1手すり）</t>
    <rPh sb="0" eb="2">
      <t>スウリョウ</t>
    </rPh>
    <phoneticPr fontId="2"/>
  </si>
  <si>
    <t xml:space="preserve">設置費別途　　　　　　　　　　　　通路幅員注意 </t>
    <rPh sb="0" eb="1">
      <t>HIツ</t>
    </rPh>
    <phoneticPr fontId="1"/>
  </si>
  <si>
    <t>アジャスターパテーション　           　　(シルバー)</t>
    <rPh sb="0" eb="1">
      <t>シr</t>
    </rPh>
    <phoneticPr fontId="3"/>
  </si>
  <si>
    <r>
      <t>焼き付け塗装につき</t>
    </r>
    <r>
      <rPr>
        <sz val="20"/>
        <color indexed="10"/>
        <rFont val="ＭＳ ゴシック"/>
        <family val="2"/>
        <charset val="128"/>
      </rPr>
      <t>剥げません</t>
    </r>
    <rPh sb="0" eb="2">
      <t>トソ</t>
    </rPh>
    <phoneticPr fontId="1"/>
  </si>
  <si>
    <t>フレームがmax40個入ります</t>
    <rPh sb="0" eb="1">
      <t>コ</t>
    </rPh>
    <phoneticPr fontId="1"/>
  </si>
  <si>
    <t>1p設営責任者（作業アルバイト劇場規模による）</t>
    <rPh sb="0" eb="1">
      <t>エツ</t>
    </rPh>
    <phoneticPr fontId="1"/>
  </si>
  <si>
    <t>oppフィルム大(透明            　　　　　　　　　　　　　 使い捨てタイプ</t>
    <rPh sb="0" eb="1">
      <t>ト</t>
    </rPh>
    <phoneticPr fontId="1"/>
  </si>
  <si>
    <t>oppフィルム中(透明　　　　　　　　　　　　　　　　　　使い捨てタイプ</t>
    <rPh sb="0" eb="1">
      <t>ト</t>
    </rPh>
    <phoneticPr fontId="1"/>
  </si>
  <si>
    <t>oppフィルム小(透明　　　　　　　　　　　　　　　　　　　使い捨てタイプ</t>
    <rPh sb="0" eb="1">
      <t>ト</t>
    </rPh>
    <phoneticPr fontId="1"/>
  </si>
  <si>
    <t>不織布(黒　　　　　　　　　　　　　　　　　　　　　　　使い捨てタイプ</t>
    <rPh sb="0" eb="1">
      <t>クr</t>
    </rPh>
    <phoneticPr fontId="1"/>
  </si>
  <si>
    <t>500枚(1ロット）　　　　　　　1枚単価50円</t>
    <rPh sb="0" eb="1">
      <t>ママイス</t>
    </rPh>
    <phoneticPr fontId="1"/>
  </si>
  <si>
    <t>目、飛沫拡散を防止(フィルムを剥がして使用</t>
    <rPh sb="0" eb="1">
      <t>メ</t>
    </rPh>
    <phoneticPr fontId="1"/>
  </si>
  <si>
    <t>3層構造不織布タイプ</t>
    <rPh sb="0" eb="1">
      <t>ソウk</t>
    </rPh>
    <phoneticPr fontId="1"/>
  </si>
  <si>
    <t>消毒の拭き取り、使い捨てタイプ　　　　　　　　　　　　　　　　　　　　　　　Scott (スコット) SHOP TOWELS / ショップタオル ブルーロール 55枚 10ロールセット　　　　　　　　　　　　　　　　</t>
    <rPh sb="0" eb="1">
      <t>フキトr</t>
    </rPh>
    <phoneticPr fontId="1"/>
  </si>
  <si>
    <t>ベンザルコニウム塩化物0.05〜0.1％（本剤の100〜200倍）溶液に浸して洗い、滅菌ガーゼあるいは布片で清拭する</t>
    <phoneticPr fontId="1"/>
  </si>
  <si>
    <t>雑巾(不織布タイプ)</t>
    <rPh sb="0" eb="2">
      <t>ZOウKIN</t>
    </rPh>
    <phoneticPr fontId="1"/>
  </si>
  <si>
    <t>500枚(1ロット)　　　　　　　　1枚単価17.5円</t>
    <phoneticPr fontId="3"/>
  </si>
  <si>
    <t>500枚(1ロット)　　　　　　　　　1枚単価15円</t>
    <phoneticPr fontId="3"/>
  </si>
  <si>
    <t>W425mm×h600mm(フレーム基本サイズ） 　　　                    　　　　　　　                    任意サイズ可能(納期3週間程度       　</t>
    <rPh sb="0" eb="1">
      <t>ニn</t>
    </rPh>
    <phoneticPr fontId="1"/>
  </si>
  <si>
    <t>W450mm×h500mm(基本サイズ）                          　　　　　　　　　　　　　　　　              任意サイズ可能(納期3週間程度       　</t>
    <rPh sb="0" eb="1">
      <t>ニn</t>
    </rPh>
    <phoneticPr fontId="1"/>
  </si>
  <si>
    <r>
      <t>W350mm×h510mm(基本サイズ）　　　　　　　　　　　　　　　　　　　　　　　　　ホールに合わせて実寸最適サイズに調整可能　　　　　　　　　　　　　　　　　　　　　　　　　　塗装</t>
    </r>
    <r>
      <rPr>
        <sz val="20"/>
        <color indexed="10"/>
        <rFont val="ＭＳ ゴシック"/>
        <family val="2"/>
        <charset val="128"/>
      </rPr>
      <t>吹き付け</t>
    </r>
    <r>
      <rPr>
        <sz val="20"/>
        <rFont val="ＭＳ ゴシック"/>
        <family val="2"/>
        <charset val="128"/>
      </rPr>
      <t>(何度か使うと剥げてきます)　　　　　　　　</t>
    </r>
    <rPh sb="0" eb="1">
      <t>キホn</t>
    </rPh>
    <phoneticPr fontId="1"/>
  </si>
  <si>
    <r>
      <t>W340mm×h150-640mm(アジャスト）　　　　　　　　　　　　　　　　　　　　ホールに合わせて実寸最適なサイズに調整可能　                  　　　　　　　　　　　　　　　　　 塗装</t>
    </r>
    <r>
      <rPr>
        <sz val="20"/>
        <color indexed="10"/>
        <rFont val="ＭＳ ゴシック"/>
        <family val="2"/>
        <charset val="128"/>
      </rPr>
      <t>吹き付け</t>
    </r>
    <r>
      <rPr>
        <sz val="20"/>
        <rFont val="ＭＳ ゴシック"/>
        <family val="2"/>
        <charset val="128"/>
      </rPr>
      <t>(何度か使うと剥げてきます)　　　　　　　　　</t>
    </r>
    <rPh sb="0" eb="1">
      <t>カケル</t>
    </rPh>
    <phoneticPr fontId="1"/>
  </si>
  <si>
    <t>水洗いok</t>
    <phoneticPr fontId="1"/>
  </si>
  <si>
    <t>ロゴ印字可能　　　　　　　　　　　　　　　　300〜4万個まで可能　　　　　　　　　多数の場合納期2.3週間程度　　　　　　　ロットにより値引きあり</t>
    <phoneticPr fontId="1"/>
  </si>
  <si>
    <t>ロゴ印字可能　　　　　　　　　　　　　　　　300〜4万個まで可能　　　　　　　　　多数の場合納期2,3週間程度　　　　　           　　ロットにより値引きあり</t>
    <phoneticPr fontId="1"/>
  </si>
  <si>
    <t>使い捨て100枚入り</t>
    <rPh sb="0" eb="1">
      <t>マ</t>
    </rPh>
    <phoneticPr fontId="1"/>
  </si>
  <si>
    <t>12枚入り</t>
    <rPh sb="0" eb="1">
      <t>マ</t>
    </rPh>
    <phoneticPr fontId="1"/>
  </si>
  <si>
    <t>ハンドタイプ（量販</t>
    <rPh sb="0" eb="1">
      <t>リョウh</t>
    </rPh>
    <phoneticPr fontId="1"/>
  </si>
  <si>
    <t>霧吹き(300ml</t>
    <phoneticPr fontId="1"/>
  </si>
  <si>
    <t>500枚(1ロット)　　 　　　　　1枚単価14円</t>
    <phoneticPr fontId="3"/>
  </si>
  <si>
    <t>ロットで10枚から1000枚可能</t>
    <rPh sb="0" eb="1">
      <t>マn</t>
    </rPh>
    <phoneticPr fontId="1"/>
  </si>
  <si>
    <t>W360mm×h540mm(フレーム基本サイズ）  　　　                　　　　　                        任意サイズ可能(納期3週間程度       　</t>
    <phoneticPr fontId="1"/>
  </si>
  <si>
    <t>W380mm×h600mm(フレーム基本サイズ）  　　　                    　　　　　　                    任意サイズ可能(納期3週間程度       　</t>
    <phoneticPr fontId="1"/>
  </si>
  <si>
    <t>目元の飛沫も防止</t>
    <rPh sb="0" eb="1">
      <t>メモt</t>
    </rPh>
    <phoneticPr fontId="1"/>
  </si>
  <si>
    <t>透明フレームあり</t>
    <phoneticPr fontId="1"/>
  </si>
  <si>
    <t>マウスシールド(ニトポン）1枚</t>
    <rPh sb="0" eb="1">
      <t>マ</t>
    </rPh>
    <phoneticPr fontId="1"/>
  </si>
  <si>
    <t>フェイスシールド１枚</t>
    <rPh sb="0" eb="2">
      <t>１マ</t>
    </rPh>
    <phoneticPr fontId="1"/>
  </si>
  <si>
    <t>マスクシールドロングタイプ1枚</t>
    <rPh sb="0" eb="1">
      <t>マ</t>
    </rPh>
    <phoneticPr fontId="1"/>
  </si>
  <si>
    <t>マスクシールド1枚</t>
    <rPh sb="0" eb="1">
      <t>マ</t>
    </rPh>
    <phoneticPr fontId="1"/>
  </si>
  <si>
    <t>マウスシールド1個</t>
    <rPh sb="0" eb="1">
      <t>コ</t>
    </rPh>
    <phoneticPr fontId="1"/>
  </si>
  <si>
    <t>メガネシールド1個</t>
    <rPh sb="0" eb="1">
      <t>コ</t>
    </rPh>
    <phoneticPr fontId="1"/>
  </si>
  <si>
    <t>ロットで100枚から1000個</t>
    <rPh sb="0" eb="1">
      <t>マn</t>
    </rPh>
    <phoneticPr fontId="1"/>
  </si>
  <si>
    <t>10枚ロット,現愛少数しかない</t>
    <rPh sb="0" eb="1">
      <t>マイロット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</si>
</sst>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游ゴシック"/>
      <family val="3"/>
      <charset val="128"/>
      <scheme val="minor"/>
    </font>
    <font>
      <sz val="6"/>
      <name val="游ゴシック"/>
      <family val="3"/>
      <charset val="128"/>
    </font>
    <font>
      <sz val="6"/>
      <name val="Osaka"/>
      <family val="2"/>
      <charset val="128"/>
    </font>
    <font>
      <sz val="6"/>
      <name val="ＭＳ Ｐゴシック"/>
      <family val="2"/>
      <charset val="128"/>
    </font>
    <font>
      <sz val="6"/>
      <name val="MS-PGothic"/>
      <charset val="128"/>
    </font>
    <font>
      <sz val="20"/>
      <name val="ＭＳ ゴシック"/>
      <family val="2"/>
      <charset val="128"/>
    </font>
    <font>
      <sz val="20"/>
      <color indexed="10"/>
      <name val="ＭＳ ゴシック"/>
      <family val="2"/>
      <charset val="128"/>
    </font>
    <font>
      <u/>
      <sz val="20"/>
      <color indexed="12"/>
      <name val="ＭＳ ゴシック"/>
      <family val="2"/>
      <charset val="128"/>
    </font>
    <font>
      <sz val="20"/>
      <color indexed="8"/>
      <name val="ＭＳ ゴシック"/>
      <family val="2"/>
      <charset val="128"/>
    </font>
    <font>
      <u/>
      <sz val="12"/>
      <color theme="10"/>
      <name val="游ゴシック"/>
      <family val="3"/>
      <charset val="128"/>
      <scheme val="minor"/>
    </font>
    <font>
      <u/>
      <sz val="20"/>
      <color theme="10"/>
      <name val="ＭＳ ゴシック"/>
      <family val="2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5" fillId="0" borderId="0" xfId="0" applyFont="1" applyAlignment="1">
      <alignment horizontal="left"/>
    </xf>
    <xf numFmtId="0" fontId="5" fillId="0" borderId="0" xfId="0" applyFont="1" applyAlignment="1"/>
    <xf numFmtId="14" fontId="5" fillId="0" borderId="0" xfId="0" applyNumberFormat="1" applyFont="1" applyAlignment="1">
      <alignment horizontal="left"/>
    </xf>
    <xf numFmtId="56" fontId="5" fillId="0" borderId="1" xfId="0" applyNumberFormat="1" applyFont="1" applyBorder="1" applyAlignment="1">
      <alignment horizontal="right"/>
    </xf>
    <xf numFmtId="56" fontId="5" fillId="0" borderId="0" xfId="0" applyNumberFormat="1" applyFont="1" applyBorder="1" applyAlignment="1">
      <alignment horizontal="right"/>
    </xf>
    <xf numFmtId="0" fontId="5" fillId="0" borderId="2" xfId="0" applyFont="1" applyBorder="1" applyAlignment="1"/>
    <xf numFmtId="0" fontId="5" fillId="0" borderId="0" xfId="0" applyFont="1" applyBorder="1" applyAlignment="1"/>
    <xf numFmtId="0" fontId="5" fillId="0" borderId="2" xfId="0" applyFont="1" applyBorder="1" applyAlignment="1">
      <alignment wrapText="1"/>
    </xf>
    <xf numFmtId="3" fontId="5" fillId="0" borderId="2" xfId="0" applyNumberFormat="1" applyFont="1" applyBorder="1" applyAlignment="1"/>
    <xf numFmtId="0" fontId="5" fillId="0" borderId="2" xfId="0" applyFont="1" applyBorder="1" applyAlignment="1">
      <alignment horizontal="left"/>
    </xf>
    <xf numFmtId="3" fontId="5" fillId="2" borderId="2" xfId="0" applyNumberFormat="1" applyFont="1" applyFill="1" applyBorder="1" applyAlignment="1">
      <alignment horizontal="right"/>
    </xf>
    <xf numFmtId="56" fontId="5" fillId="0" borderId="2" xfId="0" applyNumberFormat="1" applyFont="1" applyBorder="1" applyAlignment="1">
      <alignment horizontal="left"/>
    </xf>
    <xf numFmtId="56" fontId="5" fillId="0" borderId="0" xfId="0" applyNumberFormat="1" applyFont="1" applyBorder="1" applyAlignment="1">
      <alignment horizontal="left"/>
    </xf>
    <xf numFmtId="0" fontId="5" fillId="0" borderId="0" xfId="0" applyFont="1" applyBorder="1" applyAlignment="1">
      <alignment wrapText="1"/>
    </xf>
    <xf numFmtId="3" fontId="5" fillId="0" borderId="0" xfId="0" applyNumberFormat="1" applyFont="1" applyBorder="1" applyAlignment="1">
      <alignment horizontal="right"/>
    </xf>
    <xf numFmtId="0" fontId="5" fillId="0" borderId="0" xfId="0" applyFont="1" applyBorder="1" applyAlignment="1">
      <alignment horizontal="left"/>
    </xf>
    <xf numFmtId="3" fontId="5" fillId="2" borderId="3" xfId="0" applyNumberFormat="1" applyFont="1" applyFill="1" applyBorder="1" applyAlignment="1">
      <alignment horizontal="right"/>
    </xf>
    <xf numFmtId="0" fontId="5" fillId="0" borderId="4" xfId="0" applyFont="1" applyBorder="1" applyAlignment="1"/>
    <xf numFmtId="3" fontId="5" fillId="2" borderId="5" xfId="0" applyNumberFormat="1" applyFont="1" applyFill="1" applyBorder="1" applyAlignment="1">
      <alignment horizontal="right"/>
    </xf>
    <xf numFmtId="0" fontId="5" fillId="0" borderId="6" xfId="0" applyFont="1" applyBorder="1" applyAlignment="1"/>
    <xf numFmtId="0" fontId="5" fillId="3" borderId="2" xfId="0" applyFont="1" applyFill="1" applyBorder="1" applyAlignment="1">
      <alignment wrapText="1"/>
    </xf>
    <xf numFmtId="3" fontId="5" fillId="3" borderId="2" xfId="0" applyNumberFormat="1" applyFont="1" applyFill="1" applyBorder="1" applyAlignment="1">
      <alignment horizontal="right"/>
    </xf>
    <xf numFmtId="0" fontId="5" fillId="3" borderId="2" xfId="0" applyFont="1" applyFill="1" applyBorder="1" applyAlignment="1">
      <alignment horizontal="left"/>
    </xf>
    <xf numFmtId="0" fontId="5" fillId="4" borderId="0" xfId="0" applyFont="1" applyFill="1" applyAlignment="1"/>
    <xf numFmtId="0" fontId="5" fillId="3" borderId="2" xfId="0" applyFont="1" applyFill="1" applyBorder="1" applyAlignment="1"/>
    <xf numFmtId="0" fontId="5" fillId="0" borderId="7" xfId="0" applyFont="1" applyBorder="1" applyAlignment="1"/>
    <xf numFmtId="56" fontId="5" fillId="0" borderId="7" xfId="0" applyNumberFormat="1" applyFont="1" applyBorder="1" applyAlignment="1">
      <alignment horizontal="left"/>
    </xf>
    <xf numFmtId="0" fontId="5" fillId="0" borderId="7" xfId="0" applyFont="1" applyBorder="1" applyAlignment="1">
      <alignment wrapText="1"/>
    </xf>
    <xf numFmtId="3" fontId="5" fillId="0" borderId="7" xfId="0" applyNumberFormat="1" applyFont="1" applyBorder="1" applyAlignment="1">
      <alignment horizontal="right"/>
    </xf>
    <xf numFmtId="0" fontId="5" fillId="0" borderId="7" xfId="0" applyFont="1" applyBorder="1" applyAlignment="1">
      <alignment horizontal="left"/>
    </xf>
    <xf numFmtId="3" fontId="5" fillId="0" borderId="4" xfId="0" applyNumberFormat="1" applyFont="1" applyBorder="1" applyAlignment="1"/>
    <xf numFmtId="3" fontId="5" fillId="0" borderId="2" xfId="0" applyNumberFormat="1" applyFont="1" applyBorder="1" applyAlignment="1">
      <alignment horizontal="right"/>
    </xf>
    <xf numFmtId="0" fontId="5" fillId="3" borderId="0" xfId="0" applyFont="1" applyFill="1" applyBorder="1" applyAlignment="1"/>
    <xf numFmtId="56" fontId="5" fillId="0" borderId="0" xfId="0" applyNumberFormat="1" applyFont="1" applyAlignment="1">
      <alignment horizontal="left"/>
    </xf>
    <xf numFmtId="0" fontId="5" fillId="0" borderId="0" xfId="0" applyFont="1" applyAlignment="1">
      <alignment wrapText="1"/>
    </xf>
    <xf numFmtId="3" fontId="5" fillId="0" borderId="0" xfId="0" applyNumberFormat="1" applyFont="1" applyAlignment="1">
      <alignment horizontal="right"/>
    </xf>
    <xf numFmtId="3" fontId="5" fillId="0" borderId="0" xfId="0" applyNumberFormat="1" applyFont="1" applyAlignment="1">
      <alignment wrapText="1"/>
    </xf>
    <xf numFmtId="3" fontId="5" fillId="0" borderId="8" xfId="0" applyNumberFormat="1" applyFont="1" applyBorder="1" applyAlignment="1">
      <alignment horizontal="right"/>
    </xf>
    <xf numFmtId="0" fontId="5" fillId="0" borderId="8" xfId="0" applyFont="1" applyBorder="1" applyAlignment="1">
      <alignment horizontal="left"/>
    </xf>
    <xf numFmtId="3" fontId="5" fillId="0" borderId="8" xfId="0" applyNumberFormat="1" applyFont="1" applyBorder="1" applyAlignment="1"/>
    <xf numFmtId="3" fontId="5" fillId="0" borderId="0" xfId="0" applyNumberFormat="1" applyFont="1" applyBorder="1" applyAlignment="1"/>
    <xf numFmtId="3" fontId="5" fillId="0" borderId="9" xfId="0" applyNumberFormat="1" applyFont="1" applyBorder="1" applyAlignment="1">
      <alignment horizontal="right"/>
    </xf>
    <xf numFmtId="0" fontId="5" fillId="0" borderId="9" xfId="0" applyFont="1" applyBorder="1" applyAlignment="1">
      <alignment horizontal="left"/>
    </xf>
    <xf numFmtId="0" fontId="5" fillId="0" borderId="9" xfId="0" applyFont="1" applyBorder="1" applyAlignment="1"/>
    <xf numFmtId="0" fontId="5" fillId="0" borderId="9" xfId="0" applyFont="1" applyBorder="1" applyAlignment="1">
      <alignment horizontal="right"/>
    </xf>
    <xf numFmtId="0" fontId="5" fillId="0" borderId="0" xfId="0" applyFont="1" applyBorder="1" applyAlignment="1">
      <alignment horizontal="right"/>
    </xf>
    <xf numFmtId="0" fontId="5" fillId="0" borderId="10" xfId="0" applyFont="1" applyBorder="1" applyAlignment="1"/>
    <xf numFmtId="0" fontId="8" fillId="0" borderId="0" xfId="0" applyFont="1" applyAlignment="1"/>
    <xf numFmtId="0" fontId="5" fillId="0" borderId="0" xfId="0" applyFont="1" applyAlignment="1"/>
    <xf numFmtId="0" fontId="5" fillId="0" borderId="0" xfId="0" applyFont="1" applyBorder="1" applyAlignment="1"/>
    <xf numFmtId="0" fontId="5" fillId="0" borderId="13" xfId="0" applyFont="1" applyBorder="1" applyAlignment="1">
      <alignment horizontal="left"/>
    </xf>
    <xf numFmtId="0" fontId="5" fillId="0" borderId="9" xfId="0" applyFont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5" fillId="0" borderId="0" xfId="0" applyFont="1" applyAlignment="1">
      <alignment horizontal="left"/>
    </xf>
    <xf numFmtId="14" fontId="5" fillId="0" borderId="0" xfId="0" applyNumberFormat="1" applyFont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5" xfId="0" applyFont="1" applyBorder="1" applyAlignment="1">
      <alignment horizontal="left"/>
    </xf>
    <xf numFmtId="0" fontId="5" fillId="0" borderId="8" xfId="0" applyFont="1" applyBorder="1" applyAlignment="1">
      <alignment horizontal="left"/>
    </xf>
    <xf numFmtId="0" fontId="5" fillId="0" borderId="16" xfId="0" applyFont="1" applyBorder="1" applyAlignment="1">
      <alignment horizontal="left"/>
    </xf>
    <xf numFmtId="0" fontId="10" fillId="0" borderId="0" xfId="1" applyFont="1" applyAlignment="1" applyProtection="1"/>
    <xf numFmtId="0" fontId="7" fillId="0" borderId="0" xfId="1" applyFont="1" applyAlignment="1" applyProtection="1"/>
    <xf numFmtId="0" fontId="5" fillId="0" borderId="11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0" fontId="5" fillId="0" borderId="0" xfId="0" applyFont="1" applyAlignment="1"/>
    <xf numFmtId="0" fontId="5" fillId="0" borderId="11" xfId="0" applyFont="1" applyBorder="1" applyAlignment="1"/>
    <xf numFmtId="0" fontId="5" fillId="0" borderId="0" xfId="0" applyFont="1" applyBorder="1" applyAlignment="1"/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18" Type="http://schemas.openxmlformats.org/officeDocument/2006/relationships/image" Target="../media/image18.jp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8</xdr:row>
      <xdr:rowOff>25400</xdr:rowOff>
    </xdr:from>
    <xdr:to>
      <xdr:col>1</xdr:col>
      <xdr:colOff>2413000</xdr:colOff>
      <xdr:row>8</xdr:row>
      <xdr:rowOff>1181100</xdr:rowOff>
    </xdr:to>
    <xdr:pic>
      <xdr:nvPicPr>
        <xdr:cNvPr id="1100" name="図 1">
          <a:extLst>
            <a:ext uri="{FF2B5EF4-FFF2-40B4-BE49-F238E27FC236}">
              <a16:creationId xmlns:a16="http://schemas.microsoft.com/office/drawing/2014/main" id="{3D88BC08-B998-F84D-8A2F-75A5235F0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35300"/>
          <a:ext cx="2336800" cy="1155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88900</xdr:colOff>
      <xdr:row>9</xdr:row>
      <xdr:rowOff>50800</xdr:rowOff>
    </xdr:from>
    <xdr:to>
      <xdr:col>1</xdr:col>
      <xdr:colOff>2387600</xdr:colOff>
      <xdr:row>9</xdr:row>
      <xdr:rowOff>1193800</xdr:rowOff>
    </xdr:to>
    <xdr:pic>
      <xdr:nvPicPr>
        <xdr:cNvPr id="1101" name="図 2">
          <a:extLst>
            <a:ext uri="{FF2B5EF4-FFF2-40B4-BE49-F238E27FC236}">
              <a16:creationId xmlns:a16="http://schemas.microsoft.com/office/drawing/2014/main" id="{42998B3A-3183-2D41-9DA9-1C1610AF4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300" y="4305300"/>
          <a:ext cx="229870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330200</xdr:colOff>
      <xdr:row>20</xdr:row>
      <xdr:rowOff>12700</xdr:rowOff>
    </xdr:from>
    <xdr:to>
      <xdr:col>1</xdr:col>
      <xdr:colOff>1739900</xdr:colOff>
      <xdr:row>20</xdr:row>
      <xdr:rowOff>1308100</xdr:rowOff>
    </xdr:to>
    <xdr:pic>
      <xdr:nvPicPr>
        <xdr:cNvPr id="1102" name="図 5">
          <a:extLst>
            <a:ext uri="{FF2B5EF4-FFF2-40B4-BE49-F238E27FC236}">
              <a16:creationId xmlns:a16="http://schemas.microsoft.com/office/drawing/2014/main" id="{E3FF8BD9-C8A7-8442-AD6A-B61160199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600" y="8915400"/>
          <a:ext cx="1409700" cy="129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330200</xdr:colOff>
      <xdr:row>23</xdr:row>
      <xdr:rowOff>38100</xdr:rowOff>
    </xdr:from>
    <xdr:to>
      <xdr:col>1</xdr:col>
      <xdr:colOff>1790700</xdr:colOff>
      <xdr:row>23</xdr:row>
      <xdr:rowOff>1320800</xdr:rowOff>
    </xdr:to>
    <xdr:pic>
      <xdr:nvPicPr>
        <xdr:cNvPr id="1103" name="図 6">
          <a:extLst>
            <a:ext uri="{FF2B5EF4-FFF2-40B4-BE49-F238E27FC236}">
              <a16:creationId xmlns:a16="http://schemas.microsoft.com/office/drawing/2014/main" id="{C452938F-9169-A243-8FEA-17CA8A5B3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600" y="12941300"/>
          <a:ext cx="1460500" cy="128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330200</xdr:colOff>
      <xdr:row>22</xdr:row>
      <xdr:rowOff>12700</xdr:rowOff>
    </xdr:from>
    <xdr:to>
      <xdr:col>1</xdr:col>
      <xdr:colOff>1790700</xdr:colOff>
      <xdr:row>22</xdr:row>
      <xdr:rowOff>1308100</xdr:rowOff>
    </xdr:to>
    <xdr:pic>
      <xdr:nvPicPr>
        <xdr:cNvPr id="1104" name="図 7">
          <a:extLst>
            <a:ext uri="{FF2B5EF4-FFF2-40B4-BE49-F238E27FC236}">
              <a16:creationId xmlns:a16="http://schemas.microsoft.com/office/drawing/2014/main" id="{0926E6FB-0508-2E4B-8F59-B3D35F16E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600" y="11582400"/>
          <a:ext cx="1460500" cy="129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330200</xdr:colOff>
      <xdr:row>21</xdr:row>
      <xdr:rowOff>12700</xdr:rowOff>
    </xdr:from>
    <xdr:to>
      <xdr:col>1</xdr:col>
      <xdr:colOff>1765300</xdr:colOff>
      <xdr:row>21</xdr:row>
      <xdr:rowOff>1308100</xdr:rowOff>
    </xdr:to>
    <xdr:pic>
      <xdr:nvPicPr>
        <xdr:cNvPr id="1105" name="図 8">
          <a:extLst>
            <a:ext uri="{FF2B5EF4-FFF2-40B4-BE49-F238E27FC236}">
              <a16:creationId xmlns:a16="http://schemas.microsoft.com/office/drawing/2014/main" id="{8C14CB61-109D-0B40-9FC3-227995F5C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600" y="10248900"/>
          <a:ext cx="1435100" cy="129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28</xdr:row>
      <xdr:rowOff>127000</xdr:rowOff>
    </xdr:from>
    <xdr:to>
      <xdr:col>1</xdr:col>
      <xdr:colOff>2133600</xdr:colOff>
      <xdr:row>28</xdr:row>
      <xdr:rowOff>1371600</xdr:rowOff>
    </xdr:to>
    <xdr:pic>
      <xdr:nvPicPr>
        <xdr:cNvPr id="1106" name="図 4">
          <a:extLst>
            <a:ext uri="{FF2B5EF4-FFF2-40B4-BE49-F238E27FC236}">
              <a16:creationId xmlns:a16="http://schemas.microsoft.com/office/drawing/2014/main" id="{8A737E38-3B73-8B4D-9396-ABD6DAAE4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15697200"/>
          <a:ext cx="2095500" cy="1244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50800</xdr:colOff>
      <xdr:row>30</xdr:row>
      <xdr:rowOff>63500</xdr:rowOff>
    </xdr:from>
    <xdr:to>
      <xdr:col>1</xdr:col>
      <xdr:colOff>2070100</xdr:colOff>
      <xdr:row>30</xdr:row>
      <xdr:rowOff>1244600</xdr:rowOff>
    </xdr:to>
    <xdr:pic>
      <xdr:nvPicPr>
        <xdr:cNvPr id="1107" name="図 9">
          <a:extLst>
            <a:ext uri="{FF2B5EF4-FFF2-40B4-BE49-F238E27FC236}">
              <a16:creationId xmlns:a16="http://schemas.microsoft.com/office/drawing/2014/main" id="{4CA2D76D-26E8-6E41-BBB4-B9CFA1CAE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200" y="17068800"/>
          <a:ext cx="201930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368300</xdr:colOff>
      <xdr:row>0</xdr:row>
      <xdr:rowOff>203200</xdr:rowOff>
    </xdr:from>
    <xdr:to>
      <xdr:col>8</xdr:col>
      <xdr:colOff>1587500</xdr:colOff>
      <xdr:row>6</xdr:row>
      <xdr:rowOff>127000</xdr:rowOff>
    </xdr:to>
    <xdr:pic>
      <xdr:nvPicPr>
        <xdr:cNvPr id="1108" name="図 13">
          <a:extLst>
            <a:ext uri="{FF2B5EF4-FFF2-40B4-BE49-F238E27FC236}">
              <a16:creationId xmlns:a16="http://schemas.microsoft.com/office/drawing/2014/main" id="{CBB8E4B9-B202-7B48-85A5-10CF2E806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60800" y="203200"/>
          <a:ext cx="2768600" cy="2324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25400</xdr:colOff>
      <xdr:row>39</xdr:row>
      <xdr:rowOff>63500</xdr:rowOff>
    </xdr:from>
    <xdr:to>
      <xdr:col>1</xdr:col>
      <xdr:colOff>2019300</xdr:colOff>
      <xdr:row>39</xdr:row>
      <xdr:rowOff>1168400</xdr:rowOff>
    </xdr:to>
    <xdr:pic>
      <xdr:nvPicPr>
        <xdr:cNvPr id="1109" name="図 3">
          <a:extLst>
            <a:ext uri="{FF2B5EF4-FFF2-40B4-BE49-F238E27FC236}">
              <a16:creationId xmlns:a16="http://schemas.microsoft.com/office/drawing/2014/main" id="{06F6AE74-F40E-3247-935D-4193A2264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4498300"/>
          <a:ext cx="199390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76200</xdr:colOff>
      <xdr:row>40</xdr:row>
      <xdr:rowOff>63500</xdr:rowOff>
    </xdr:from>
    <xdr:to>
      <xdr:col>1</xdr:col>
      <xdr:colOff>1447800</xdr:colOff>
      <xdr:row>40</xdr:row>
      <xdr:rowOff>1143000</xdr:rowOff>
    </xdr:to>
    <xdr:pic>
      <xdr:nvPicPr>
        <xdr:cNvPr id="1110" name="図 10">
          <a:extLst>
            <a:ext uri="{FF2B5EF4-FFF2-40B4-BE49-F238E27FC236}">
              <a16:creationId xmlns:a16="http://schemas.microsoft.com/office/drawing/2014/main" id="{36CEC110-F711-0940-BEF5-D68C7806C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5679400"/>
          <a:ext cx="1371600" cy="1079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165100</xdr:colOff>
      <xdr:row>34</xdr:row>
      <xdr:rowOff>63500</xdr:rowOff>
    </xdr:from>
    <xdr:to>
      <xdr:col>1</xdr:col>
      <xdr:colOff>2044700</xdr:colOff>
      <xdr:row>34</xdr:row>
      <xdr:rowOff>1524000</xdr:rowOff>
    </xdr:to>
    <xdr:pic>
      <xdr:nvPicPr>
        <xdr:cNvPr id="1111" name="図 11">
          <a:extLst>
            <a:ext uri="{FF2B5EF4-FFF2-40B4-BE49-F238E27FC236}">
              <a16:creationId xmlns:a16="http://schemas.microsoft.com/office/drawing/2014/main" id="{B7287A11-D0B3-9D4B-A67C-586ABFE49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500" y="21615400"/>
          <a:ext cx="1879600" cy="146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154879</xdr:colOff>
      <xdr:row>32</xdr:row>
      <xdr:rowOff>92926</xdr:rowOff>
    </xdr:from>
    <xdr:to>
      <xdr:col>1</xdr:col>
      <xdr:colOff>2754028</xdr:colOff>
      <xdr:row>32</xdr:row>
      <xdr:rowOff>1517804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E8AF0084-6FC1-A744-82B8-D7F5D462CA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81464" y="18461463"/>
          <a:ext cx="2599149" cy="1424878"/>
        </a:xfrm>
        <a:prstGeom prst="rect">
          <a:avLst/>
        </a:prstGeom>
      </xdr:spPr>
    </xdr:pic>
    <xdr:clientData/>
  </xdr:twoCellAnchor>
  <xdr:twoCellAnchor editAs="oneCell">
    <xdr:from>
      <xdr:col>3</xdr:col>
      <xdr:colOff>4088782</xdr:colOff>
      <xdr:row>29</xdr:row>
      <xdr:rowOff>61950</xdr:rowOff>
    </xdr:from>
    <xdr:to>
      <xdr:col>3</xdr:col>
      <xdr:colOff>5677327</xdr:colOff>
      <xdr:row>30</xdr:row>
      <xdr:rowOff>30975</xdr:rowOff>
    </xdr:to>
    <xdr:pic>
      <xdr:nvPicPr>
        <xdr:cNvPr id="17" name="図 2">
          <a:extLst>
            <a:ext uri="{FF2B5EF4-FFF2-40B4-BE49-F238E27FC236}">
              <a16:creationId xmlns:a16="http://schemas.microsoft.com/office/drawing/2014/main" id="{9044B4CA-7AE3-574E-B7D4-8896D7A65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3904" y="17067560"/>
          <a:ext cx="1588545" cy="20134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371397</xdr:colOff>
      <xdr:row>29</xdr:row>
      <xdr:rowOff>39494</xdr:rowOff>
    </xdr:from>
    <xdr:to>
      <xdr:col>1</xdr:col>
      <xdr:colOff>1827561</xdr:colOff>
      <xdr:row>29</xdr:row>
      <xdr:rowOff>1770181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5CAE94E7-EC5A-6F4B-87E4-D95EF684B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427" r="10635"/>
        <a:stretch>
          <a:fillRect/>
        </a:stretch>
      </xdr:blipFill>
      <xdr:spPr bwMode="auto">
        <a:xfrm>
          <a:off x="897982" y="17045104"/>
          <a:ext cx="1456164" cy="1730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350025</xdr:colOff>
      <xdr:row>33</xdr:row>
      <xdr:rowOff>209396</xdr:rowOff>
    </xdr:from>
    <xdr:to>
      <xdr:col>1</xdr:col>
      <xdr:colOff>2128025</xdr:colOff>
      <xdr:row>33</xdr:row>
      <xdr:rowOff>1834996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31B27645-3EB1-B448-B1C7-64B140E2C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610" y="24649152"/>
          <a:ext cx="1778000" cy="1625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2384038</xdr:colOff>
      <xdr:row>33</xdr:row>
      <xdr:rowOff>569177</xdr:rowOff>
    </xdr:from>
    <xdr:to>
      <xdr:col>3</xdr:col>
      <xdr:colOff>3996938</xdr:colOff>
      <xdr:row>33</xdr:row>
      <xdr:rowOff>2156677</xdr:rowOff>
    </xdr:to>
    <xdr:pic>
      <xdr:nvPicPr>
        <xdr:cNvPr id="20" name="図 19">
          <a:extLst>
            <a:ext uri="{FF2B5EF4-FFF2-40B4-BE49-F238E27FC236}">
              <a16:creationId xmlns:a16="http://schemas.microsoft.com/office/drawing/2014/main" id="{F08A7216-AF36-EB43-AEE6-FEBFC4AC4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49160" y="25008933"/>
          <a:ext cx="1612900" cy="158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4130598</xdr:colOff>
      <xdr:row>33</xdr:row>
      <xdr:rowOff>655754</xdr:rowOff>
    </xdr:from>
    <xdr:to>
      <xdr:col>3</xdr:col>
      <xdr:colOff>5781598</xdr:colOff>
      <xdr:row>33</xdr:row>
      <xdr:rowOff>2255954</xdr:rowOff>
    </xdr:to>
    <xdr:pic>
      <xdr:nvPicPr>
        <xdr:cNvPr id="21" name="図 20">
          <a:extLst>
            <a:ext uri="{FF2B5EF4-FFF2-40B4-BE49-F238E27FC236}">
              <a16:creationId xmlns:a16="http://schemas.microsoft.com/office/drawing/2014/main" id="{7AF5393A-3878-524F-915D-FBFF17F61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95720" y="25095510"/>
          <a:ext cx="1651000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2973659</xdr:colOff>
      <xdr:row>31</xdr:row>
      <xdr:rowOff>165498</xdr:rowOff>
    </xdr:from>
    <xdr:to>
      <xdr:col>3</xdr:col>
      <xdr:colOff>5172927</xdr:colOff>
      <xdr:row>32</xdr:row>
      <xdr:rowOff>6195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68A18EA8-C97A-6547-891D-8E92F9526A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0484802" y="20630641"/>
          <a:ext cx="2199268" cy="2199268"/>
        </a:xfrm>
        <a:prstGeom prst="rect">
          <a:avLst/>
        </a:prstGeom>
      </xdr:spPr>
    </xdr:pic>
    <xdr:clientData/>
  </xdr:twoCellAnchor>
  <xdr:twoCellAnchor editAs="oneCell">
    <xdr:from>
      <xdr:col>1</xdr:col>
      <xdr:colOff>326571</xdr:colOff>
      <xdr:row>31</xdr:row>
      <xdr:rowOff>108857</xdr:rowOff>
    </xdr:from>
    <xdr:to>
      <xdr:col>1</xdr:col>
      <xdr:colOff>2503714</xdr:colOff>
      <xdr:row>31</xdr:row>
      <xdr:rowOff>2286000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361E4921-4723-904E-B8F9-B747216B34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870857" y="20574000"/>
          <a:ext cx="2177143" cy="21771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torakawa@y2.dipn.ne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9"/>
  <sheetViews>
    <sheetView tabSelected="1" view="pageBreakPreview" topLeftCell="C10" zoomScale="68" zoomScaleNormal="58" zoomScaleSheetLayoutView="68" workbookViewId="0">
      <selection activeCell="D18" sqref="D18"/>
    </sheetView>
  </sheetViews>
  <sheetFormatPr baseColWidth="10" defaultColWidth="11" defaultRowHeight="24"/>
  <cols>
    <col min="1" max="1" width="6" style="2" customWidth="1"/>
    <col min="2" max="2" width="33.85546875" style="2" customWidth="1"/>
    <col min="3" max="3" width="44.28515625" style="2" customWidth="1"/>
    <col min="4" max="4" width="65.5703125" style="2" customWidth="1"/>
    <col min="5" max="5" width="15.5703125" style="2" customWidth="1"/>
    <col min="6" max="6" width="12.5703125" style="2" customWidth="1"/>
    <col min="7" max="7" width="4.28515625" style="2" customWidth="1"/>
    <col min="8" max="8" width="17.42578125" style="2" customWidth="1"/>
    <col min="9" max="9" width="42.28515625" style="2" customWidth="1"/>
    <col min="10" max="10" width="9.85546875" style="2" customWidth="1"/>
    <col min="11" max="11" width="5.42578125" style="2" customWidth="1"/>
    <col min="12" max="12" width="8.85546875" style="2" customWidth="1"/>
    <col min="13" max="16384" width="11" style="2"/>
  </cols>
  <sheetData>
    <row r="1" spans="1:10" ht="47" customHeight="1">
      <c r="A1" s="54" t="s">
        <v>44</v>
      </c>
      <c r="B1" s="54"/>
      <c r="C1" s="54"/>
      <c r="D1" s="1"/>
    </row>
    <row r="2" spans="1:10" ht="32" customHeight="1">
      <c r="A2" s="1"/>
      <c r="B2" s="1"/>
      <c r="C2" s="1"/>
      <c r="D2" s="1"/>
    </row>
    <row r="3" spans="1:10" ht="32" customHeight="1">
      <c r="A3" s="54"/>
      <c r="B3" s="54"/>
      <c r="C3" s="54"/>
      <c r="D3" s="2" t="s">
        <v>0</v>
      </c>
    </row>
    <row r="4" spans="1:10" ht="32" customHeight="1">
      <c r="A4" s="55">
        <v>44065</v>
      </c>
      <c r="B4" s="55"/>
      <c r="C4" s="55"/>
      <c r="D4" s="3"/>
    </row>
    <row r="5" spans="1:10" ht="22" customHeight="1">
      <c r="A5" s="54"/>
      <c r="B5" s="54"/>
      <c r="C5" s="54"/>
      <c r="D5" s="54"/>
      <c r="E5" s="54"/>
      <c r="F5" s="54"/>
    </row>
    <row r="6" spans="1:10">
      <c r="A6" s="1"/>
      <c r="B6" s="1"/>
      <c r="C6" s="1"/>
      <c r="D6" s="1"/>
      <c r="E6" s="1"/>
      <c r="F6" s="1"/>
    </row>
    <row r="7" spans="1:10">
      <c r="A7" s="56" t="s">
        <v>17</v>
      </c>
      <c r="B7" s="56"/>
      <c r="C7" s="56"/>
      <c r="D7" s="56"/>
      <c r="E7" s="56"/>
      <c r="H7" s="4"/>
      <c r="I7" s="4"/>
      <c r="J7" s="5"/>
    </row>
    <row r="8" spans="1:10">
      <c r="A8" s="6" t="s">
        <v>24</v>
      </c>
      <c r="B8" s="6"/>
      <c r="C8" s="6" t="s">
        <v>18</v>
      </c>
      <c r="D8" s="6" t="s">
        <v>19</v>
      </c>
      <c r="E8" s="6" t="s">
        <v>1</v>
      </c>
      <c r="F8" s="6" t="s">
        <v>45</v>
      </c>
      <c r="G8" s="6"/>
      <c r="H8" s="6" t="s">
        <v>2</v>
      </c>
      <c r="I8" s="6" t="s">
        <v>3</v>
      </c>
      <c r="J8" s="7"/>
    </row>
    <row r="9" spans="1:10" ht="98" customHeight="1">
      <c r="A9" s="6">
        <v>1</v>
      </c>
      <c r="B9" s="6"/>
      <c r="C9" s="8" t="s">
        <v>20</v>
      </c>
      <c r="D9" s="8" t="s">
        <v>65</v>
      </c>
      <c r="E9" s="9">
        <v>4500</v>
      </c>
      <c r="F9" s="10">
        <v>0</v>
      </c>
      <c r="G9" s="10">
        <v>1</v>
      </c>
      <c r="H9" s="11">
        <f t="shared" ref="H9:H15" si="0">SUM(E9*F9*G9)</f>
        <v>0</v>
      </c>
      <c r="I9" s="8" t="s">
        <v>46</v>
      </c>
      <c r="J9" s="7"/>
    </row>
    <row r="10" spans="1:10" ht="99" customHeight="1">
      <c r="A10" s="6">
        <v>2</v>
      </c>
      <c r="B10" s="6"/>
      <c r="C10" s="8" t="s">
        <v>47</v>
      </c>
      <c r="D10" s="8" t="s">
        <v>66</v>
      </c>
      <c r="E10" s="9">
        <v>4000</v>
      </c>
      <c r="F10" s="10">
        <v>0</v>
      </c>
      <c r="G10" s="10">
        <v>1</v>
      </c>
      <c r="H10" s="11">
        <f t="shared" si="0"/>
        <v>0</v>
      </c>
      <c r="I10" s="8" t="s">
        <v>46</v>
      </c>
      <c r="J10" s="7"/>
    </row>
    <row r="11" spans="1:10" ht="29" customHeight="1">
      <c r="A11" s="6">
        <v>3</v>
      </c>
      <c r="B11" s="12"/>
      <c r="C11" s="8" t="s">
        <v>21</v>
      </c>
      <c r="D11" s="8" t="s">
        <v>48</v>
      </c>
      <c r="E11" s="9">
        <v>4000</v>
      </c>
      <c r="F11" s="10">
        <v>0</v>
      </c>
      <c r="G11" s="10">
        <v>1</v>
      </c>
      <c r="H11" s="11">
        <f t="shared" si="0"/>
        <v>0</v>
      </c>
      <c r="I11" s="6"/>
      <c r="J11" s="7"/>
    </row>
    <row r="12" spans="1:10" ht="29" customHeight="1">
      <c r="A12" s="6">
        <v>4</v>
      </c>
      <c r="B12" s="12"/>
      <c r="C12" s="8" t="s">
        <v>31</v>
      </c>
      <c r="D12" s="8" t="s">
        <v>32</v>
      </c>
      <c r="E12" s="9">
        <v>2100</v>
      </c>
      <c r="F12" s="10">
        <v>0</v>
      </c>
      <c r="G12" s="10">
        <v>1</v>
      </c>
      <c r="H12" s="11">
        <f t="shared" si="0"/>
        <v>0</v>
      </c>
      <c r="I12" s="6" t="s">
        <v>49</v>
      </c>
      <c r="J12" s="7"/>
    </row>
    <row r="13" spans="1:10" ht="29" customHeight="1">
      <c r="A13" s="6">
        <v>5</v>
      </c>
      <c r="B13" s="12"/>
      <c r="C13" s="8" t="s">
        <v>39</v>
      </c>
      <c r="D13" s="8" t="s">
        <v>50</v>
      </c>
      <c r="E13" s="9">
        <v>25000</v>
      </c>
      <c r="F13" s="10">
        <v>0</v>
      </c>
      <c r="G13" s="10">
        <v>1</v>
      </c>
      <c r="H13" s="11">
        <f t="shared" si="0"/>
        <v>0</v>
      </c>
      <c r="I13" s="6"/>
      <c r="J13" s="7"/>
    </row>
    <row r="14" spans="1:10" ht="29" customHeight="1">
      <c r="A14" s="6">
        <v>6</v>
      </c>
      <c r="B14" s="12"/>
      <c r="C14" s="8" t="s">
        <v>43</v>
      </c>
      <c r="D14" s="8" t="s">
        <v>50</v>
      </c>
      <c r="E14" s="9">
        <v>25000</v>
      </c>
      <c r="F14" s="10">
        <v>0</v>
      </c>
      <c r="G14" s="10">
        <v>1</v>
      </c>
      <c r="H14" s="11">
        <f>SUM(E14*F14*G14)</f>
        <v>0</v>
      </c>
      <c r="I14" s="6"/>
      <c r="J14" s="7"/>
    </row>
    <row r="15" spans="1:10" ht="29" customHeight="1">
      <c r="A15" s="6">
        <v>7</v>
      </c>
      <c r="B15" s="12"/>
      <c r="C15" s="8" t="s">
        <v>28</v>
      </c>
      <c r="D15" s="8" t="s">
        <v>29</v>
      </c>
      <c r="E15" s="9">
        <v>8000</v>
      </c>
      <c r="F15" s="10">
        <v>0</v>
      </c>
      <c r="G15" s="10">
        <v>1</v>
      </c>
      <c r="H15" s="11">
        <f t="shared" si="0"/>
        <v>0</v>
      </c>
      <c r="I15" s="6"/>
      <c r="J15" s="7"/>
    </row>
    <row r="16" spans="1:10" ht="25" thickBot="1">
      <c r="A16" s="7"/>
      <c r="B16" s="13"/>
      <c r="C16" s="14"/>
      <c r="D16" s="14"/>
      <c r="E16" s="15"/>
      <c r="F16" s="16"/>
      <c r="G16" s="16"/>
      <c r="H16" s="17">
        <f>SUM(H9:H15)</f>
        <v>0</v>
      </c>
      <c r="I16" s="18" t="s">
        <v>4</v>
      </c>
      <c r="J16" s="7"/>
    </row>
    <row r="17" spans="1:10" ht="25" thickBot="1">
      <c r="A17" s="7"/>
      <c r="B17" s="13"/>
      <c r="C17" s="14"/>
      <c r="D17" s="14"/>
      <c r="E17" s="15"/>
      <c r="F17" s="16"/>
      <c r="G17" s="16"/>
      <c r="H17" s="19">
        <f>SUM(H16*1.1)</f>
        <v>0</v>
      </c>
      <c r="I17" s="20" t="s">
        <v>5</v>
      </c>
      <c r="J17" s="7"/>
    </row>
    <row r="18" spans="1:10">
      <c r="A18" s="7"/>
      <c r="B18" s="13"/>
      <c r="C18" s="14"/>
      <c r="D18" s="14"/>
      <c r="E18" s="15"/>
      <c r="F18" s="16"/>
      <c r="G18" s="16"/>
      <c r="H18" s="7"/>
    </row>
    <row r="19" spans="1:10">
      <c r="A19" s="7" t="s">
        <v>22</v>
      </c>
      <c r="B19" s="13"/>
      <c r="C19" s="14"/>
      <c r="D19" s="14"/>
      <c r="E19" s="15"/>
      <c r="F19" s="16"/>
      <c r="G19" s="16"/>
      <c r="H19" s="7"/>
      <c r="I19" s="7"/>
      <c r="J19" s="7"/>
    </row>
    <row r="20" spans="1:10">
      <c r="A20" s="6" t="s">
        <v>24</v>
      </c>
      <c r="B20" s="6"/>
      <c r="C20" s="6" t="s">
        <v>18</v>
      </c>
      <c r="D20" s="6" t="s">
        <v>19</v>
      </c>
      <c r="E20" s="6" t="s">
        <v>1</v>
      </c>
      <c r="F20" s="6" t="s">
        <v>27</v>
      </c>
      <c r="G20" s="6"/>
      <c r="H20" s="6" t="s">
        <v>2</v>
      </c>
      <c r="I20" s="6" t="s">
        <v>3</v>
      </c>
      <c r="J20" s="7"/>
    </row>
    <row r="21" spans="1:10" ht="105" customHeight="1">
      <c r="A21" s="6">
        <v>8</v>
      </c>
      <c r="B21" s="12"/>
      <c r="C21" s="21" t="s">
        <v>51</v>
      </c>
      <c r="D21" s="21" t="s">
        <v>63</v>
      </c>
      <c r="E21" s="22">
        <v>9750</v>
      </c>
      <c r="F21" s="23">
        <v>0</v>
      </c>
      <c r="G21" s="23">
        <v>1</v>
      </c>
      <c r="H21" s="11">
        <f>SUM(E21*F21*G21)</f>
        <v>0</v>
      </c>
      <c r="I21" s="21" t="s">
        <v>61</v>
      </c>
      <c r="J21" s="24"/>
    </row>
    <row r="22" spans="1:10" ht="105" customHeight="1">
      <c r="A22" s="6">
        <v>9</v>
      </c>
      <c r="B22" s="12"/>
      <c r="C22" s="21" t="s">
        <v>52</v>
      </c>
      <c r="D22" s="21" t="s">
        <v>77</v>
      </c>
      <c r="E22" s="22">
        <v>8500</v>
      </c>
      <c r="F22" s="23">
        <v>0</v>
      </c>
      <c r="G22" s="23">
        <v>1</v>
      </c>
      <c r="H22" s="11">
        <f>SUM(E22*F22*G22)</f>
        <v>0</v>
      </c>
      <c r="I22" s="21" t="s">
        <v>62</v>
      </c>
      <c r="J22" s="24"/>
    </row>
    <row r="23" spans="1:10" ht="105" customHeight="1">
      <c r="A23" s="6">
        <v>10</v>
      </c>
      <c r="B23" s="12"/>
      <c r="C23" s="21" t="s">
        <v>53</v>
      </c>
      <c r="D23" s="21" t="s">
        <v>76</v>
      </c>
      <c r="E23" s="22">
        <v>8000</v>
      </c>
      <c r="F23" s="23">
        <v>0</v>
      </c>
      <c r="G23" s="23">
        <v>1</v>
      </c>
      <c r="H23" s="11">
        <f>SUM(E23*F23*G23)</f>
        <v>0</v>
      </c>
      <c r="I23" s="21" t="s">
        <v>74</v>
      </c>
      <c r="J23" s="24"/>
    </row>
    <row r="24" spans="1:10" ht="105" customHeight="1">
      <c r="A24" s="6">
        <v>11</v>
      </c>
      <c r="B24" s="12"/>
      <c r="C24" s="21" t="s">
        <v>54</v>
      </c>
      <c r="D24" s="21" t="s">
        <v>64</v>
      </c>
      <c r="E24" s="22">
        <v>25000</v>
      </c>
      <c r="F24" s="23">
        <v>0</v>
      </c>
      <c r="G24" s="23">
        <v>1</v>
      </c>
      <c r="H24" s="11"/>
      <c r="I24" s="21" t="s">
        <v>55</v>
      </c>
      <c r="J24" s="24"/>
    </row>
    <row r="25" spans="1:10" ht="31" customHeight="1">
      <c r="A25" s="6"/>
      <c r="B25" s="12"/>
      <c r="C25" s="25"/>
      <c r="D25" s="21"/>
      <c r="E25" s="22"/>
      <c r="F25" s="23"/>
      <c r="G25" s="23"/>
      <c r="H25" s="11"/>
      <c r="I25" s="25"/>
      <c r="J25" s="24"/>
    </row>
    <row r="26" spans="1:10" ht="25" thickBot="1">
      <c r="A26" s="26"/>
      <c r="B26" s="27"/>
      <c r="C26" s="28"/>
      <c r="D26" s="28"/>
      <c r="E26" s="29"/>
      <c r="F26" s="30"/>
      <c r="G26" s="30"/>
      <c r="H26" s="31">
        <f>SUM(H21:H25)</f>
        <v>0</v>
      </c>
      <c r="I26" s="18" t="s">
        <v>6</v>
      </c>
      <c r="J26" s="7"/>
    </row>
    <row r="27" spans="1:10" ht="25" thickBot="1">
      <c r="A27" s="7"/>
      <c r="B27" s="13"/>
      <c r="C27" s="14"/>
      <c r="D27" s="14"/>
      <c r="E27" s="15"/>
      <c r="F27" s="16"/>
      <c r="G27" s="16"/>
      <c r="H27" s="19">
        <f>SUM(H26*1.1)</f>
        <v>0</v>
      </c>
      <c r="I27" s="20" t="s">
        <v>7</v>
      </c>
      <c r="J27" s="7"/>
    </row>
    <row r="28" spans="1:10">
      <c r="A28" s="7" t="s">
        <v>23</v>
      </c>
      <c r="B28" s="13"/>
      <c r="C28" s="14"/>
      <c r="D28" s="14"/>
      <c r="E28" s="15"/>
      <c r="F28" s="16"/>
      <c r="G28" s="16"/>
      <c r="H28" s="7"/>
      <c r="I28" s="7"/>
      <c r="J28" s="7"/>
    </row>
    <row r="29" spans="1:10" ht="113" customHeight="1">
      <c r="A29" s="6">
        <v>12</v>
      </c>
      <c r="B29" s="12"/>
      <c r="C29" s="6" t="s">
        <v>83</v>
      </c>
      <c r="D29" s="6" t="s">
        <v>25</v>
      </c>
      <c r="E29" s="32">
        <v>80</v>
      </c>
      <c r="F29" s="10">
        <v>0</v>
      </c>
      <c r="G29" s="10">
        <v>1</v>
      </c>
      <c r="H29" s="11">
        <f>SUM(E29*F29*G29)</f>
        <v>0</v>
      </c>
      <c r="I29" s="8" t="s">
        <v>69</v>
      </c>
      <c r="J29" s="33"/>
    </row>
    <row r="30" spans="1:10" s="49" customFormat="1" ht="162" customHeight="1">
      <c r="A30" s="6">
        <v>13</v>
      </c>
      <c r="B30" s="12"/>
      <c r="C30" s="6" t="s">
        <v>82</v>
      </c>
      <c r="D30" s="6" t="s">
        <v>78</v>
      </c>
      <c r="E30" s="32">
        <v>100</v>
      </c>
      <c r="F30" s="10">
        <v>0</v>
      </c>
      <c r="G30" s="10">
        <v>1</v>
      </c>
      <c r="H30" s="11"/>
      <c r="I30" s="8" t="s">
        <v>69</v>
      </c>
      <c r="J30" s="33"/>
    </row>
    <row r="31" spans="1:10" ht="115" customHeight="1">
      <c r="A31" s="6">
        <v>14</v>
      </c>
      <c r="B31" s="12"/>
      <c r="C31" s="6" t="s">
        <v>81</v>
      </c>
      <c r="D31" s="6" t="s">
        <v>56</v>
      </c>
      <c r="E31" s="32">
        <v>250</v>
      </c>
      <c r="F31" s="10">
        <v>0</v>
      </c>
      <c r="G31" s="10">
        <v>1</v>
      </c>
      <c r="H31" s="11">
        <f>SUM(E31*F31*G31)</f>
        <v>0</v>
      </c>
      <c r="I31" s="8" t="s">
        <v>68</v>
      </c>
      <c r="J31" s="7"/>
    </row>
    <row r="32" spans="1:10" s="49" customFormat="1" ht="186" customHeight="1">
      <c r="A32" s="6">
        <v>15</v>
      </c>
      <c r="B32" s="12"/>
      <c r="C32" s="6" t="s">
        <v>80</v>
      </c>
      <c r="D32" s="6" t="s">
        <v>67</v>
      </c>
      <c r="E32" s="22">
        <v>200</v>
      </c>
      <c r="F32" s="10">
        <v>0</v>
      </c>
      <c r="G32" s="10">
        <v>1</v>
      </c>
      <c r="H32" s="11">
        <f>SUM(E32*F32*G32)</f>
        <v>0</v>
      </c>
      <c r="I32" s="6" t="s">
        <v>87</v>
      </c>
      <c r="J32" s="50"/>
    </row>
    <row r="33" spans="1:14" ht="125" customHeight="1">
      <c r="A33" s="6">
        <v>16</v>
      </c>
      <c r="B33" s="12"/>
      <c r="C33" s="6" t="s">
        <v>84</v>
      </c>
      <c r="D33" s="6" t="s">
        <v>67</v>
      </c>
      <c r="E33" s="22">
        <v>280</v>
      </c>
      <c r="F33" s="10">
        <v>0</v>
      </c>
      <c r="G33" s="10">
        <v>1</v>
      </c>
      <c r="H33" s="11">
        <f>SUM(E33*F33*G33)</f>
        <v>0</v>
      </c>
      <c r="I33" s="6" t="s">
        <v>75</v>
      </c>
      <c r="J33" s="7"/>
    </row>
    <row r="34" spans="1:14" ht="181" customHeight="1">
      <c r="A34" s="6">
        <v>17</v>
      </c>
      <c r="B34" s="12"/>
      <c r="C34" s="6" t="s">
        <v>85</v>
      </c>
      <c r="D34" s="6" t="s">
        <v>79</v>
      </c>
      <c r="E34" s="22">
        <v>210</v>
      </c>
      <c r="F34" s="10">
        <v>0</v>
      </c>
      <c r="G34" s="10">
        <v>1</v>
      </c>
      <c r="H34" s="11">
        <f>SUM(E34*F34*G34)</f>
        <v>0</v>
      </c>
      <c r="I34" s="6" t="s">
        <v>86</v>
      </c>
      <c r="J34" s="7"/>
    </row>
    <row r="35" spans="1:14" ht="125" customHeight="1">
      <c r="A35" s="6">
        <v>18</v>
      </c>
      <c r="B35" s="12"/>
      <c r="C35" s="6" t="s">
        <v>33</v>
      </c>
      <c r="D35" s="6" t="s">
        <v>57</v>
      </c>
      <c r="E35" s="22">
        <v>900</v>
      </c>
      <c r="F35" s="10">
        <v>0</v>
      </c>
      <c r="G35" s="10">
        <v>1</v>
      </c>
      <c r="H35" s="11">
        <f>SUM(E35*F35*G35)</f>
        <v>0</v>
      </c>
      <c r="I35" s="6" t="s">
        <v>34</v>
      </c>
      <c r="J35" s="7"/>
    </row>
    <row r="36" spans="1:14" ht="25" thickBot="1">
      <c r="A36" s="26"/>
      <c r="B36" s="27"/>
      <c r="C36" s="28"/>
      <c r="D36" s="28"/>
      <c r="E36" s="29"/>
      <c r="F36" s="30"/>
      <c r="G36" s="30"/>
      <c r="H36" s="31">
        <f>SUM(H29:H35)</f>
        <v>0</v>
      </c>
      <c r="I36" s="18" t="s">
        <v>8</v>
      </c>
      <c r="J36" s="7"/>
    </row>
    <row r="37" spans="1:14" ht="25" thickBot="1">
      <c r="A37" s="7"/>
      <c r="B37" s="13"/>
      <c r="C37" s="14"/>
      <c r="D37" s="14"/>
      <c r="E37" s="15"/>
      <c r="F37" s="16"/>
      <c r="G37" s="16"/>
      <c r="H37" s="19">
        <f>SUM(H36*1.1)</f>
        <v>0</v>
      </c>
      <c r="I37" s="20" t="s">
        <v>7</v>
      </c>
      <c r="J37" s="7"/>
    </row>
    <row r="38" spans="1:14">
      <c r="A38" s="7" t="s">
        <v>26</v>
      </c>
      <c r="B38" s="13"/>
      <c r="C38" s="14"/>
      <c r="D38" s="14"/>
      <c r="E38" s="15"/>
      <c r="F38" s="16"/>
      <c r="G38" s="16"/>
      <c r="H38" s="7"/>
      <c r="I38" s="7"/>
      <c r="J38" s="7"/>
    </row>
    <row r="39" spans="1:14" ht="28" customHeight="1">
      <c r="A39" s="6">
        <v>19</v>
      </c>
      <c r="B39" s="12"/>
      <c r="C39" s="6" t="s">
        <v>36</v>
      </c>
      <c r="D39" s="6"/>
      <c r="E39" s="32">
        <v>560</v>
      </c>
      <c r="F39" s="10">
        <v>0</v>
      </c>
      <c r="G39" s="10">
        <v>1</v>
      </c>
      <c r="H39" s="11">
        <f t="shared" ref="H39:H44" si="1">SUM(E39*F39*G39)</f>
        <v>0</v>
      </c>
      <c r="I39" s="8"/>
      <c r="J39" s="33"/>
    </row>
    <row r="40" spans="1:14" ht="93" customHeight="1">
      <c r="A40" s="6">
        <v>20</v>
      </c>
      <c r="B40" s="12"/>
      <c r="C40" s="6" t="s">
        <v>37</v>
      </c>
      <c r="D40" s="8" t="s">
        <v>58</v>
      </c>
      <c r="E40" s="32">
        <v>3800</v>
      </c>
      <c r="F40" s="10">
        <v>0</v>
      </c>
      <c r="G40" s="10">
        <v>1</v>
      </c>
      <c r="H40" s="11">
        <f t="shared" si="1"/>
        <v>0</v>
      </c>
      <c r="I40" s="8"/>
      <c r="J40" s="33"/>
    </row>
    <row r="41" spans="1:14" ht="95" customHeight="1">
      <c r="A41" s="6">
        <v>21</v>
      </c>
      <c r="B41" s="12"/>
      <c r="C41" s="8" t="s">
        <v>38</v>
      </c>
      <c r="D41" s="8" t="s">
        <v>59</v>
      </c>
      <c r="E41" s="32">
        <v>1400</v>
      </c>
      <c r="F41" s="10">
        <v>0</v>
      </c>
      <c r="G41" s="10">
        <v>1</v>
      </c>
      <c r="H41" s="11">
        <f t="shared" si="1"/>
        <v>0</v>
      </c>
      <c r="I41" s="8"/>
      <c r="J41" s="7"/>
    </row>
    <row r="42" spans="1:14" ht="39" customHeight="1">
      <c r="A42" s="6">
        <v>22</v>
      </c>
      <c r="B42" s="12"/>
      <c r="C42" s="8" t="s">
        <v>73</v>
      </c>
      <c r="D42" s="8" t="s">
        <v>72</v>
      </c>
      <c r="E42" s="32">
        <v>600</v>
      </c>
      <c r="F42" s="10">
        <v>0</v>
      </c>
      <c r="G42" s="10">
        <v>1</v>
      </c>
      <c r="H42" s="11">
        <f t="shared" si="1"/>
        <v>0</v>
      </c>
      <c r="I42" s="8"/>
      <c r="J42" s="7"/>
    </row>
    <row r="43" spans="1:14" ht="27" customHeight="1">
      <c r="A43" s="6">
        <v>23</v>
      </c>
      <c r="B43" s="12"/>
      <c r="C43" s="6" t="s">
        <v>60</v>
      </c>
      <c r="D43" s="6" t="s">
        <v>70</v>
      </c>
      <c r="E43" s="32">
        <v>1400</v>
      </c>
      <c r="F43" s="10">
        <v>0</v>
      </c>
      <c r="G43" s="10">
        <v>1</v>
      </c>
      <c r="H43" s="11">
        <f t="shared" si="1"/>
        <v>0</v>
      </c>
      <c r="I43" s="6"/>
      <c r="J43" s="7"/>
    </row>
    <row r="44" spans="1:14" ht="27" customHeight="1">
      <c r="A44" s="6">
        <v>24</v>
      </c>
      <c r="B44" s="12"/>
      <c r="C44" s="6" t="s">
        <v>40</v>
      </c>
      <c r="D44" s="25" t="s">
        <v>71</v>
      </c>
      <c r="E44" s="22">
        <v>2100</v>
      </c>
      <c r="F44" s="23">
        <v>0</v>
      </c>
      <c r="G44" s="23">
        <v>1</v>
      </c>
      <c r="H44" s="11">
        <f t="shared" si="1"/>
        <v>0</v>
      </c>
      <c r="I44" s="25"/>
      <c r="J44" s="7"/>
    </row>
    <row r="45" spans="1:14" ht="25" thickBot="1">
      <c r="A45" s="26"/>
      <c r="B45" s="27"/>
      <c r="C45" s="28"/>
      <c r="D45" s="28"/>
      <c r="E45" s="29"/>
      <c r="F45" s="30"/>
      <c r="G45" s="30"/>
      <c r="H45" s="31">
        <f>SUM(H39:H44)</f>
        <v>0</v>
      </c>
      <c r="I45" s="18" t="s">
        <v>8</v>
      </c>
      <c r="J45" s="7"/>
    </row>
    <row r="46" spans="1:14" ht="25" thickBot="1">
      <c r="A46" s="7"/>
      <c r="B46" s="13"/>
      <c r="C46" s="14"/>
      <c r="D46" s="14"/>
      <c r="E46" s="15"/>
      <c r="F46" s="16"/>
      <c r="G46" s="16"/>
      <c r="H46" s="19">
        <f>SUM(H45*1.1)</f>
        <v>0</v>
      </c>
      <c r="I46" s="20" t="s">
        <v>7</v>
      </c>
      <c r="J46" s="7"/>
    </row>
    <row r="47" spans="1:14">
      <c r="B47" s="34"/>
      <c r="C47" s="35"/>
      <c r="D47" s="35"/>
      <c r="E47" s="36"/>
      <c r="F47" s="1"/>
      <c r="G47" s="1"/>
    </row>
    <row r="48" spans="1:14" ht="25" thickBot="1">
      <c r="B48" s="34"/>
      <c r="C48" s="37"/>
      <c r="D48" s="37"/>
      <c r="E48" s="38" t="s">
        <v>9</v>
      </c>
      <c r="F48" s="39"/>
      <c r="G48" s="39"/>
      <c r="H48" s="40">
        <f>SUM(H16,H26,H36,H45)</f>
        <v>0</v>
      </c>
      <c r="I48" s="39" t="s">
        <v>10</v>
      </c>
      <c r="J48" s="16"/>
      <c r="K48" s="16"/>
      <c r="L48" s="35"/>
      <c r="N48" s="37"/>
    </row>
    <row r="49" spans="1:14">
      <c r="B49" s="34"/>
      <c r="C49" s="35"/>
      <c r="D49" s="35"/>
      <c r="E49" s="15"/>
      <c r="F49" s="16"/>
      <c r="G49" s="16"/>
      <c r="H49" s="7"/>
      <c r="I49" s="16"/>
      <c r="J49" s="16"/>
      <c r="K49" s="16"/>
      <c r="N49" s="35"/>
    </row>
    <row r="50" spans="1:14" ht="25" thickBot="1">
      <c r="B50" s="34"/>
      <c r="C50" s="35"/>
      <c r="D50" s="35"/>
      <c r="E50" s="15" t="s">
        <v>11</v>
      </c>
      <c r="F50" s="16"/>
      <c r="G50" s="16"/>
      <c r="H50" s="41">
        <f>SUM(H17,H27,H37,H46)</f>
        <v>0</v>
      </c>
      <c r="I50" s="16" t="s">
        <v>12</v>
      </c>
      <c r="J50" s="16"/>
    </row>
    <row r="51" spans="1:14">
      <c r="B51" s="34"/>
      <c r="C51" s="35"/>
      <c r="D51" s="35"/>
      <c r="E51" s="42"/>
      <c r="F51" s="43"/>
      <c r="G51" s="43"/>
      <c r="H51" s="44"/>
      <c r="I51" s="45"/>
      <c r="J51" s="46"/>
    </row>
    <row r="52" spans="1:14" ht="25" thickBot="1">
      <c r="B52" s="34"/>
      <c r="C52" s="35"/>
      <c r="D52" s="35"/>
      <c r="E52" s="36"/>
      <c r="F52" s="1"/>
      <c r="G52" s="1"/>
    </row>
    <row r="53" spans="1:14">
      <c r="A53" s="51" t="s">
        <v>41</v>
      </c>
      <c r="B53" s="52"/>
      <c r="C53" s="53"/>
      <c r="D53" s="16"/>
      <c r="F53" s="54" t="s">
        <v>13</v>
      </c>
      <c r="G53" s="54"/>
      <c r="H53" s="54"/>
    </row>
    <row r="54" spans="1:14">
      <c r="A54" s="62" t="s">
        <v>42</v>
      </c>
      <c r="B54" s="63"/>
      <c r="C54" s="64"/>
      <c r="D54" s="16"/>
      <c r="F54" s="54" t="s">
        <v>14</v>
      </c>
      <c r="G54" s="54"/>
      <c r="H54" s="54"/>
      <c r="I54" s="54"/>
    </row>
    <row r="55" spans="1:14">
      <c r="A55" s="62"/>
      <c r="B55" s="63"/>
      <c r="C55" s="64"/>
      <c r="D55" s="16"/>
      <c r="F55" s="65"/>
      <c r="G55" s="65"/>
    </row>
    <row r="56" spans="1:14" ht="22" customHeight="1">
      <c r="A56" s="66"/>
      <c r="B56" s="67"/>
      <c r="C56" s="47"/>
      <c r="D56" s="7"/>
      <c r="F56" s="54" t="s">
        <v>30</v>
      </c>
      <c r="G56" s="54"/>
      <c r="H56" s="54"/>
    </row>
    <row r="57" spans="1:14" ht="22" customHeight="1">
      <c r="A57" s="62"/>
      <c r="B57" s="63"/>
      <c r="C57" s="64"/>
      <c r="D57" s="16"/>
      <c r="F57" s="65" t="s">
        <v>35</v>
      </c>
      <c r="G57" s="65"/>
      <c r="H57" s="65"/>
    </row>
    <row r="58" spans="1:14" ht="22" customHeight="1">
      <c r="A58" s="62"/>
      <c r="B58" s="63"/>
      <c r="C58" s="64"/>
      <c r="D58" s="16"/>
      <c r="F58" s="65" t="s">
        <v>15</v>
      </c>
      <c r="G58" s="65"/>
      <c r="H58" s="65"/>
    </row>
    <row r="59" spans="1:14" ht="22" customHeight="1" thickBot="1">
      <c r="A59" s="57"/>
      <c r="B59" s="58"/>
      <c r="C59" s="59"/>
      <c r="D59" s="16"/>
      <c r="F59" s="60" t="s">
        <v>16</v>
      </c>
      <c r="G59" s="61"/>
      <c r="H59" s="61"/>
      <c r="I59" s="48"/>
    </row>
  </sheetData>
  <mergeCells count="19">
    <mergeCell ref="A59:C59"/>
    <mergeCell ref="F59:H59"/>
    <mergeCell ref="A54:C54"/>
    <mergeCell ref="F54:I54"/>
    <mergeCell ref="A55:C55"/>
    <mergeCell ref="F55:G55"/>
    <mergeCell ref="A56:B56"/>
    <mergeCell ref="F56:H56"/>
    <mergeCell ref="F58:H58"/>
    <mergeCell ref="A58:C58"/>
    <mergeCell ref="A57:C57"/>
    <mergeCell ref="F57:H57"/>
    <mergeCell ref="A53:C53"/>
    <mergeCell ref="F53:H53"/>
    <mergeCell ref="A1:C1"/>
    <mergeCell ref="A3:C3"/>
    <mergeCell ref="A4:C4"/>
    <mergeCell ref="A5:F5"/>
    <mergeCell ref="A7:E7"/>
  </mergeCells>
  <phoneticPr fontId="1"/>
  <hyperlinks>
    <hyperlink ref="F59" r:id="rId1" xr:uid="{00000000-0004-0000-0000-000000000000}"/>
  </hyperlinks>
  <pageMargins left="0.7" right="0.7" top="0.75" bottom="0.75" header="0.3" footer="0.3"/>
  <pageSetup paperSize="9" scale="24" orientation="portrait" horizontalDpi="0" verticalDpi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商品ひな型</vt:lpstr>
      <vt:lpstr>商品ひな型!Print_Area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寅川 英司</dc:creator>
  <cp:lastModifiedBy>寅川 英司</cp:lastModifiedBy>
  <cp:lastPrinted>2020-09-18T05:33:39Z</cp:lastPrinted>
  <dcterms:created xsi:type="dcterms:W3CDTF">2020-05-26T02:43:56Z</dcterms:created>
  <dcterms:modified xsi:type="dcterms:W3CDTF">2020-09-18T05:33:41Z</dcterms:modified>
</cp:coreProperties>
</file>